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" yWindow="129" windowWidth="17409" windowHeight="627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9" i="1" l="1"/>
  <c r="D38" i="1"/>
  <c r="E11" i="1"/>
  <c r="D10" i="1"/>
  <c r="E83" i="1"/>
  <c r="E103" i="1"/>
  <c r="E100" i="1"/>
  <c r="E105" i="1" s="1"/>
  <c r="E80" i="1"/>
  <c r="E84" i="1" s="1"/>
  <c r="C70" i="1"/>
  <c r="E70" i="1" s="1"/>
  <c r="E56" i="1"/>
  <c r="E26" i="1"/>
  <c r="E30" i="1" s="1"/>
  <c r="E53" i="1"/>
  <c r="E57" i="1" s="1"/>
  <c r="C45" i="1"/>
  <c r="E45" i="1" s="1"/>
  <c r="E19" i="1"/>
</calcChain>
</file>

<file path=xl/sharedStrings.xml><?xml version="1.0" encoding="utf-8"?>
<sst xmlns="http://schemas.openxmlformats.org/spreadsheetml/2006/main" count="86" uniqueCount="52">
  <si>
    <t>Exchange rate:</t>
  </si>
  <si>
    <t>April 1th</t>
  </si>
  <si>
    <t>1 US= 1.25 CAD</t>
  </si>
  <si>
    <t>1 US= 1.50 CAD</t>
  </si>
  <si>
    <t>Cash</t>
  </si>
  <si>
    <t>USD BALANCE</t>
  </si>
  <si>
    <t>CAD CURRENT BALANCE</t>
  </si>
  <si>
    <t>Net Worth</t>
  </si>
  <si>
    <t>NET WORTH</t>
  </si>
  <si>
    <t>by April 1th</t>
  </si>
  <si>
    <t>April 30th</t>
  </si>
  <si>
    <t>April 2nd</t>
  </si>
  <si>
    <t>and my loss or profit amount this way:</t>
  </si>
  <si>
    <t>by April 2nd</t>
  </si>
  <si>
    <t>INCOME AND EXPENSES REPORT</t>
  </si>
  <si>
    <t>Income</t>
  </si>
  <si>
    <t>On Aprit 1th, that's what the Net Worth Report and Income and expenses Report look like</t>
  </si>
  <si>
    <t xml:space="preserve"> Salary</t>
  </si>
  <si>
    <t>Expense</t>
  </si>
  <si>
    <r>
      <t>Lost or profit (</t>
    </r>
    <r>
      <rPr>
        <sz val="8"/>
        <color theme="1"/>
        <rFont val="Calibri"/>
        <family val="2"/>
        <scheme val="minor"/>
      </rPr>
      <t>you label it Grand Total in your report</t>
    </r>
    <r>
      <rPr>
        <sz val="11"/>
        <color theme="1"/>
        <rFont val="Calibri"/>
        <family val="2"/>
        <scheme val="minor"/>
      </rPr>
      <t>)</t>
    </r>
  </si>
  <si>
    <t xml:space="preserve"> Clothes</t>
  </si>
  <si>
    <t xml:space="preserve">As you can see it, every time a transaction has an impact on the Net Worth amount, it has the same impact </t>
  </si>
  <si>
    <t>by April 30th</t>
  </si>
  <si>
    <t xml:space="preserve">On April 30 th, I update the currency prices. That will be the impact on the Net Worth Report </t>
  </si>
  <si>
    <t>If I don't register the impact of updating currency on the Income and Expenses Report, it remains unchanged</t>
  </si>
  <si>
    <t>Net Worth amout: 562.5</t>
  </si>
  <si>
    <t>Loss or profi amount: 468.75</t>
  </si>
  <si>
    <t>current price:</t>
  </si>
  <si>
    <t>375*(1.5-1.25) = 93.75</t>
  </si>
  <si>
    <t>That's the problem lies. There will a discrepancy between:</t>
  </si>
  <si>
    <t>of 93.75 CAD that should have shown on the Income and Expenses Report this way:</t>
  </si>
  <si>
    <r>
      <t>Lost or profit net (</t>
    </r>
    <r>
      <rPr>
        <sz val="8"/>
        <color theme="1"/>
        <rFont val="Calibri"/>
        <family val="2"/>
        <scheme val="minor"/>
      </rPr>
      <t>you label it Grand Total in your report</t>
    </r>
    <r>
      <rPr>
        <sz val="11"/>
        <color theme="1"/>
        <rFont val="Calibri"/>
        <family val="2"/>
        <scheme val="minor"/>
      </rPr>
      <t>)</t>
    </r>
  </si>
  <si>
    <t xml:space="preserve">The difference: 93.75. How to explain it? The amount is the result of presenting my accounts at </t>
  </si>
  <si>
    <t>That means: if on April 30th, I had sold my US cash for acquiring CAD currency, I would have realized a gain</t>
  </si>
  <si>
    <t>Conclusion: Updating currency prices on April 30th looks like making this entry:</t>
  </si>
  <si>
    <t>Cash CAD</t>
  </si>
  <si>
    <t>Net worth variation: +93.75 =/= Loss or profit variation: 0</t>
  </si>
  <si>
    <t xml:space="preserve">  Salary</t>
  </si>
  <si>
    <t xml:space="preserve">  Cash</t>
  </si>
  <si>
    <t>Entry on April 1th:</t>
  </si>
  <si>
    <t>As you can see it: Net Worth amount variation: 625 = Loss or profit amount variation: 625</t>
  </si>
  <si>
    <t xml:space="preserve">Suppose I got paid 500 US at the beginning of April 2015. My base currency is CAD. </t>
  </si>
  <si>
    <t xml:space="preserve">On April 2nd, I went shopping and I bought clothes 125 US. This transaction will affect my worth amount </t>
  </si>
  <si>
    <t>Entry on April 2nd:</t>
  </si>
  <si>
    <t xml:space="preserve">  Clothing</t>
  </si>
  <si>
    <t xml:space="preserve"> Clothing</t>
  </si>
  <si>
    <t>(500*1.25)</t>
  </si>
  <si>
    <t>(125*1.25)</t>
  </si>
  <si>
    <r>
      <t xml:space="preserve">on the Lost or profit amount. Net worth variation: </t>
    </r>
    <r>
      <rPr>
        <sz val="11"/>
        <color rgb="FFFF0000"/>
        <rFont val="Calibri"/>
        <family val="2"/>
        <scheme val="minor"/>
      </rPr>
      <t>-156.25</t>
    </r>
    <r>
      <rPr>
        <sz val="11"/>
        <color theme="1"/>
        <rFont val="Calibri"/>
        <family val="2"/>
        <scheme val="minor"/>
      </rPr>
      <t xml:space="preserve"> = Loss or profit amount variation: </t>
    </r>
    <r>
      <rPr>
        <sz val="11"/>
        <color rgb="FFFF0000"/>
        <rFont val="Calibri"/>
        <family val="2"/>
        <scheme val="minor"/>
      </rPr>
      <t>-156.25</t>
    </r>
  </si>
  <si>
    <t>(375*1.5)</t>
  </si>
  <si>
    <t>As you can see:</t>
  </si>
  <si>
    <t xml:space="preserve"> Lost or profit on currency exchange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</si>
</sst>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1" applyFont="1"/>
    <xf numFmtId="43" fontId="0" fillId="0" borderId="1" xfId="1" applyFont="1" applyBorder="1"/>
    <xf numFmtId="16" fontId="0" fillId="0" borderId="0" xfId="0" applyNumberFormat="1"/>
    <xf numFmtId="44" fontId="0" fillId="0" borderId="0" xfId="2" applyFont="1"/>
    <xf numFmtId="43" fontId="0" fillId="0" borderId="2" xfId="1" applyFont="1" applyBorder="1"/>
    <xf numFmtId="43" fontId="2" fillId="0" borderId="2" xfId="1" applyFont="1" applyBorder="1"/>
    <xf numFmtId="43" fontId="2" fillId="0" borderId="0" xfId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0"/>
  <sheetViews>
    <sheetView tabSelected="1" topLeftCell="A93" zoomScale="88" zoomScaleNormal="88" workbookViewId="0">
      <selection activeCell="A112" sqref="A112"/>
    </sheetView>
  </sheetViews>
  <sheetFormatPr defaultRowHeight="14.8" x14ac:dyDescent="0.3"/>
  <cols>
    <col min="3" max="3" width="11.77734375" bestFit="1" customWidth="1"/>
    <col min="4" max="4" width="11.5546875" customWidth="1"/>
    <col min="5" max="5" width="19.6640625" style="1" bestFit="1" customWidth="1"/>
  </cols>
  <sheetData>
    <row r="2" spans="1:6" x14ac:dyDescent="0.3">
      <c r="A2" t="s">
        <v>41</v>
      </c>
    </row>
    <row r="4" spans="1:6" x14ac:dyDescent="0.3">
      <c r="A4" t="s">
        <v>0</v>
      </c>
    </row>
    <row r="5" spans="1:6" x14ac:dyDescent="0.3">
      <c r="A5" t="s">
        <v>1</v>
      </c>
      <c r="B5" t="s">
        <v>2</v>
      </c>
    </row>
    <row r="6" spans="1:6" x14ac:dyDescent="0.3">
      <c r="A6" s="3" t="s">
        <v>11</v>
      </c>
      <c r="B6" t="s">
        <v>2</v>
      </c>
    </row>
    <row r="7" spans="1:6" x14ac:dyDescent="0.3">
      <c r="A7" t="s">
        <v>10</v>
      </c>
      <c r="B7" t="s">
        <v>3</v>
      </c>
    </row>
    <row r="9" spans="1:6" x14ac:dyDescent="0.3">
      <c r="A9" s="1" t="s">
        <v>39</v>
      </c>
      <c r="B9" s="1"/>
      <c r="C9" s="1"/>
      <c r="D9" s="1"/>
    </row>
    <row r="10" spans="1:6" x14ac:dyDescent="0.3">
      <c r="A10" s="1" t="s">
        <v>38</v>
      </c>
      <c r="B10" s="1"/>
      <c r="C10" s="1"/>
      <c r="D10" s="1">
        <f>500*1.25</f>
        <v>625</v>
      </c>
      <c r="E10" s="1" t="s">
        <v>46</v>
      </c>
    </row>
    <row r="11" spans="1:6" x14ac:dyDescent="0.3">
      <c r="A11" s="1" t="s">
        <v>37</v>
      </c>
      <c r="B11" s="1"/>
      <c r="C11" s="1"/>
      <c r="D11" s="1"/>
      <c r="E11" s="1">
        <f>500*1.25</f>
        <v>625</v>
      </c>
      <c r="F11" t="s">
        <v>46</v>
      </c>
    </row>
    <row r="12" spans="1:6" x14ac:dyDescent="0.3">
      <c r="A12" s="1"/>
      <c r="B12" s="1"/>
      <c r="C12" s="1"/>
      <c r="D12" s="1"/>
    </row>
    <row r="13" spans="1:6" x14ac:dyDescent="0.3">
      <c r="A13" t="s">
        <v>16</v>
      </c>
    </row>
    <row r="15" spans="1:6" x14ac:dyDescent="0.3">
      <c r="D15" t="s">
        <v>8</v>
      </c>
    </row>
    <row r="16" spans="1:6" x14ac:dyDescent="0.3">
      <c r="D16" t="s">
        <v>9</v>
      </c>
    </row>
    <row r="18" spans="1:5" x14ac:dyDescent="0.3">
      <c r="C18" t="s">
        <v>5</v>
      </c>
      <c r="E18" s="1" t="s">
        <v>6</v>
      </c>
    </row>
    <row r="19" spans="1:5" ht="15.45" thickBot="1" x14ac:dyDescent="0.35">
      <c r="A19" t="s">
        <v>4</v>
      </c>
      <c r="C19" s="4">
        <v>500</v>
      </c>
      <c r="D19" s="1"/>
      <c r="E19" s="2">
        <f>+C19*1.25</f>
        <v>625</v>
      </c>
    </row>
    <row r="20" spans="1:5" ht="15.45" thickTop="1" x14ac:dyDescent="0.3"/>
    <row r="21" spans="1:5" ht="15.45" thickBot="1" x14ac:dyDescent="0.35">
      <c r="A21" t="s">
        <v>7</v>
      </c>
      <c r="E21" s="2">
        <v>625</v>
      </c>
    </row>
    <row r="22" spans="1:5" ht="15.45" thickTop="1" x14ac:dyDescent="0.3"/>
    <row r="23" spans="1:5" x14ac:dyDescent="0.3">
      <c r="C23" t="s">
        <v>14</v>
      </c>
    </row>
    <row r="24" spans="1:5" x14ac:dyDescent="0.3">
      <c r="D24" t="s">
        <v>9</v>
      </c>
    </row>
    <row r="25" spans="1:5" x14ac:dyDescent="0.3">
      <c r="A25" t="s">
        <v>15</v>
      </c>
    </row>
    <row r="26" spans="1:5" x14ac:dyDescent="0.3">
      <c r="A26" t="s">
        <v>17</v>
      </c>
      <c r="E26" s="1">
        <f>500*1.25</f>
        <v>625</v>
      </c>
    </row>
    <row r="28" spans="1:5" x14ac:dyDescent="0.3">
      <c r="A28" t="s">
        <v>18</v>
      </c>
      <c r="E28" s="1">
        <v>0</v>
      </c>
    </row>
    <row r="29" spans="1:5" x14ac:dyDescent="0.3">
      <c r="E29" s="5"/>
    </row>
    <row r="30" spans="1:5" ht="15.45" thickBot="1" x14ac:dyDescent="0.35">
      <c r="A30" t="s">
        <v>19</v>
      </c>
      <c r="E30" s="2">
        <f>+E26-E28</f>
        <v>625</v>
      </c>
    </row>
    <row r="31" spans="1:5" ht="15.45" thickTop="1" x14ac:dyDescent="0.3"/>
    <row r="32" spans="1:5" x14ac:dyDescent="0.3">
      <c r="A32" t="s">
        <v>40</v>
      </c>
    </row>
    <row r="34" spans="1:6" x14ac:dyDescent="0.3">
      <c r="A34" t="s">
        <v>42</v>
      </c>
    </row>
    <row r="35" spans="1:6" x14ac:dyDescent="0.3">
      <c r="A35" t="s">
        <v>12</v>
      </c>
    </row>
    <row r="37" spans="1:6" x14ac:dyDescent="0.3">
      <c r="A37" s="1" t="s">
        <v>43</v>
      </c>
      <c r="B37" s="1"/>
      <c r="C37" s="1"/>
      <c r="D37" s="1"/>
    </row>
    <row r="38" spans="1:6" x14ac:dyDescent="0.3">
      <c r="A38" s="1" t="s">
        <v>44</v>
      </c>
      <c r="B38" s="1"/>
      <c r="C38" s="1"/>
      <c r="D38" s="1">
        <f>125*1.25</f>
        <v>156.25</v>
      </c>
      <c r="E38" s="1" t="s">
        <v>47</v>
      </c>
    </row>
    <row r="39" spans="1:6" x14ac:dyDescent="0.3">
      <c r="A39" s="1" t="s">
        <v>38</v>
      </c>
      <c r="B39" s="1"/>
      <c r="C39" s="1"/>
      <c r="D39" s="1"/>
      <c r="E39" s="1">
        <f>125*1.25</f>
        <v>156.25</v>
      </c>
      <c r="F39" t="s">
        <v>47</v>
      </c>
    </row>
    <row r="40" spans="1:6" x14ac:dyDescent="0.3">
      <c r="A40" s="1"/>
      <c r="B40" s="1"/>
      <c r="C40" s="1"/>
      <c r="D40" s="1"/>
    </row>
    <row r="41" spans="1:6" x14ac:dyDescent="0.3">
      <c r="D41" t="s">
        <v>8</v>
      </c>
    </row>
    <row r="42" spans="1:6" x14ac:dyDescent="0.3">
      <c r="D42" t="s">
        <v>13</v>
      </c>
    </row>
    <row r="44" spans="1:6" x14ac:dyDescent="0.3">
      <c r="C44" t="s">
        <v>5</v>
      </c>
      <c r="E44" s="1" t="s">
        <v>6</v>
      </c>
    </row>
    <row r="45" spans="1:6" ht="15.45" thickBot="1" x14ac:dyDescent="0.35">
      <c r="A45" t="s">
        <v>4</v>
      </c>
      <c r="C45" s="4">
        <f>500-125</f>
        <v>375</v>
      </c>
      <c r="D45" s="1"/>
      <c r="E45" s="2">
        <f>+C45*1.25</f>
        <v>468.75</v>
      </c>
    </row>
    <row r="46" spans="1:6" ht="15.45" thickTop="1" x14ac:dyDescent="0.3"/>
    <row r="47" spans="1:6" ht="15.45" thickBot="1" x14ac:dyDescent="0.35">
      <c r="A47" t="s">
        <v>7</v>
      </c>
      <c r="E47" s="2">
        <v>468.75</v>
      </c>
    </row>
    <row r="48" spans="1:6" ht="15.45" thickTop="1" x14ac:dyDescent="0.3"/>
    <row r="50" spans="1:5" x14ac:dyDescent="0.3">
      <c r="C50" t="s">
        <v>14</v>
      </c>
    </row>
    <row r="51" spans="1:5" x14ac:dyDescent="0.3">
      <c r="D51" t="s">
        <v>13</v>
      </c>
    </row>
    <row r="52" spans="1:5" x14ac:dyDescent="0.3">
      <c r="A52" t="s">
        <v>15</v>
      </c>
    </row>
    <row r="53" spans="1:5" x14ac:dyDescent="0.3">
      <c r="A53" t="s">
        <v>17</v>
      </c>
      <c r="E53" s="1">
        <f>500*1.25</f>
        <v>625</v>
      </c>
    </row>
    <row r="55" spans="1:5" x14ac:dyDescent="0.3">
      <c r="A55" t="s">
        <v>18</v>
      </c>
      <c r="E55" s="1">
        <v>0</v>
      </c>
    </row>
    <row r="56" spans="1:5" x14ac:dyDescent="0.3">
      <c r="A56" t="s">
        <v>45</v>
      </c>
      <c r="E56" s="6">
        <f>125*1.25</f>
        <v>156.25</v>
      </c>
    </row>
    <row r="57" spans="1:5" ht="15.45" thickBot="1" x14ac:dyDescent="0.35">
      <c r="A57" t="s">
        <v>19</v>
      </c>
      <c r="E57" s="2">
        <f>+E53-E56</f>
        <v>468.75</v>
      </c>
    </row>
    <row r="58" spans="1:5" ht="15.45" thickTop="1" x14ac:dyDescent="0.3"/>
    <row r="59" spans="1:5" x14ac:dyDescent="0.3">
      <c r="A59" t="s">
        <v>21</v>
      </c>
    </row>
    <row r="60" spans="1:5" x14ac:dyDescent="0.3">
      <c r="A60" t="s">
        <v>48</v>
      </c>
    </row>
    <row r="63" spans="1:5" x14ac:dyDescent="0.3">
      <c r="A63" t="s">
        <v>23</v>
      </c>
    </row>
    <row r="66" spans="1:6" x14ac:dyDescent="0.3">
      <c r="D66" t="s">
        <v>8</v>
      </c>
    </row>
    <row r="67" spans="1:6" x14ac:dyDescent="0.3">
      <c r="D67" t="s">
        <v>22</v>
      </c>
    </row>
    <row r="69" spans="1:6" x14ac:dyDescent="0.3">
      <c r="C69" t="s">
        <v>5</v>
      </c>
      <c r="E69" s="1" t="s">
        <v>6</v>
      </c>
    </row>
    <row r="70" spans="1:6" ht="15.45" thickBot="1" x14ac:dyDescent="0.35">
      <c r="A70" t="s">
        <v>4</v>
      </c>
      <c r="C70" s="4">
        <f>500-125</f>
        <v>375</v>
      </c>
      <c r="D70" s="1"/>
      <c r="E70" s="2">
        <f>+C70*1.5</f>
        <v>562.5</v>
      </c>
      <c r="F70" t="s">
        <v>49</v>
      </c>
    </row>
    <row r="71" spans="1:6" ht="15.45" thickTop="1" x14ac:dyDescent="0.3"/>
    <row r="72" spans="1:6" ht="15.45" thickBot="1" x14ac:dyDescent="0.35">
      <c r="A72" t="s">
        <v>7</v>
      </c>
      <c r="E72" s="2">
        <v>562.5</v>
      </c>
    </row>
    <row r="73" spans="1:6" ht="15.45" thickTop="1" x14ac:dyDescent="0.3"/>
    <row r="75" spans="1:6" x14ac:dyDescent="0.3">
      <c r="A75" t="s">
        <v>24</v>
      </c>
    </row>
    <row r="77" spans="1:6" x14ac:dyDescent="0.3">
      <c r="C77" t="s">
        <v>14</v>
      </c>
    </row>
    <row r="78" spans="1:6" x14ac:dyDescent="0.3">
      <c r="D78" t="s">
        <v>22</v>
      </c>
    </row>
    <row r="79" spans="1:6" x14ac:dyDescent="0.3">
      <c r="A79" t="s">
        <v>15</v>
      </c>
    </row>
    <row r="80" spans="1:6" x14ac:dyDescent="0.3">
      <c r="A80" t="s">
        <v>17</v>
      </c>
      <c r="E80" s="1">
        <f>500*1.25</f>
        <v>625</v>
      </c>
    </row>
    <row r="82" spans="1:5" x14ac:dyDescent="0.3">
      <c r="A82" t="s">
        <v>18</v>
      </c>
      <c r="E82" s="1">
        <v>0</v>
      </c>
    </row>
    <row r="83" spans="1:5" x14ac:dyDescent="0.3">
      <c r="A83" t="s">
        <v>20</v>
      </c>
      <c r="E83" s="6">
        <f>125*1.25</f>
        <v>156.25</v>
      </c>
    </row>
    <row r="84" spans="1:5" ht="15.45" thickBot="1" x14ac:dyDescent="0.35">
      <c r="A84" t="s">
        <v>31</v>
      </c>
      <c r="E84" s="2">
        <f>+E80-E83</f>
        <v>468.75</v>
      </c>
    </row>
    <row r="85" spans="1:5" ht="15.45" thickTop="1" x14ac:dyDescent="0.3"/>
    <row r="86" spans="1:5" x14ac:dyDescent="0.3">
      <c r="A86" t="s">
        <v>50</v>
      </c>
    </row>
    <row r="87" spans="1:5" x14ac:dyDescent="0.3">
      <c r="A87" t="s">
        <v>36</v>
      </c>
    </row>
    <row r="88" spans="1:5" x14ac:dyDescent="0.3">
      <c r="A88" t="s">
        <v>29</v>
      </c>
    </row>
    <row r="89" spans="1:5" x14ac:dyDescent="0.3">
      <c r="A89" t="s">
        <v>25</v>
      </c>
    </row>
    <row r="90" spans="1:5" x14ac:dyDescent="0.3">
      <c r="A90" t="s">
        <v>26</v>
      </c>
    </row>
    <row r="91" spans="1:5" x14ac:dyDescent="0.3">
      <c r="A91" t="s">
        <v>32</v>
      </c>
    </row>
    <row r="92" spans="1:5" x14ac:dyDescent="0.3">
      <c r="A92" t="s">
        <v>27</v>
      </c>
    </row>
    <row r="93" spans="1:5" x14ac:dyDescent="0.3">
      <c r="A93" t="s">
        <v>28</v>
      </c>
    </row>
    <row r="94" spans="1:5" x14ac:dyDescent="0.3">
      <c r="A94" t="s">
        <v>33</v>
      </c>
    </row>
    <row r="95" spans="1:5" x14ac:dyDescent="0.3">
      <c r="A95" t="s">
        <v>30</v>
      </c>
    </row>
    <row r="97" spans="1:5" x14ac:dyDescent="0.3">
      <c r="C97" t="s">
        <v>14</v>
      </c>
    </row>
    <row r="98" spans="1:5" x14ac:dyDescent="0.3">
      <c r="D98" t="s">
        <v>22</v>
      </c>
    </row>
    <row r="99" spans="1:5" x14ac:dyDescent="0.3">
      <c r="A99" t="s">
        <v>15</v>
      </c>
    </row>
    <row r="100" spans="1:5" x14ac:dyDescent="0.3">
      <c r="A100" t="s">
        <v>17</v>
      </c>
      <c r="E100" s="1">
        <f>500*1.25</f>
        <v>625</v>
      </c>
    </row>
    <row r="102" spans="1:5" x14ac:dyDescent="0.3">
      <c r="A102" t="s">
        <v>18</v>
      </c>
      <c r="E102" s="1">
        <v>0</v>
      </c>
    </row>
    <row r="103" spans="1:5" x14ac:dyDescent="0.3">
      <c r="A103" t="s">
        <v>20</v>
      </c>
      <c r="E103" s="7">
        <f>125*1.25</f>
        <v>156.25</v>
      </c>
    </row>
    <row r="104" spans="1:5" x14ac:dyDescent="0.3">
      <c r="A104" t="s">
        <v>51</v>
      </c>
      <c r="E104" s="5">
        <v>93.75</v>
      </c>
    </row>
    <row r="105" spans="1:5" ht="15.45" thickBot="1" x14ac:dyDescent="0.35">
      <c r="A105" t="s">
        <v>31</v>
      </c>
      <c r="E105" s="2">
        <f>+E100-E103+E104</f>
        <v>562.5</v>
      </c>
    </row>
    <row r="106" spans="1:5" ht="15.45" thickTop="1" x14ac:dyDescent="0.3"/>
    <row r="107" spans="1:5" x14ac:dyDescent="0.3">
      <c r="A107" t="s">
        <v>34</v>
      </c>
    </row>
    <row r="109" spans="1:5" x14ac:dyDescent="0.3">
      <c r="A109" t="s">
        <v>35</v>
      </c>
      <c r="D109">
        <v>93.75</v>
      </c>
    </row>
    <row r="110" spans="1:5" x14ac:dyDescent="0.3">
      <c r="A110" t="s">
        <v>51</v>
      </c>
      <c r="E110" s="1">
        <v>93.75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 JACQUET</dc:creator>
  <cp:lastModifiedBy>FAMILY JACQUET</cp:lastModifiedBy>
  <cp:lastPrinted>2015-04-16T13:45:14Z</cp:lastPrinted>
  <dcterms:created xsi:type="dcterms:W3CDTF">2015-04-16T11:48:39Z</dcterms:created>
  <dcterms:modified xsi:type="dcterms:W3CDTF">2015-04-16T13:50:15Z</dcterms:modified>
</cp:coreProperties>
</file>